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epd07noarea(1)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<sst xmlns="http://schemas.openxmlformats.org/spreadsheetml/2006/main" count="26" uniqueCount="26">
  <si>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Kvmpris</t>
  </si>
  <si>
    <t>4. kvt. 1995</t>
  </si>
  <si>
    <t>4. kvt. 1996</t>
  </si>
  <si>
    <t>4. kvt. 1997</t>
  </si>
  <si>
    <t>4. kvt. 1998</t>
  </si>
  <si>
    <t>4. kvt. 1999</t>
  </si>
  <si>
    <t>4. kvt. 2000</t>
  </si>
  <si>
    <t>4. kvt. 2001</t>
  </si>
  <si>
    <t>4. kvt. 2002</t>
  </si>
  <si>
    <t>4. kvt. 2003</t>
  </si>
  <si>
    <t>4. kvt. 2004</t>
  </si>
  <si>
    <t>4. kvt. 2005</t>
  </si>
  <si>
    <t>4. kvt. 2006</t>
  </si>
  <si>
    <t>4. kvt. 2007</t>
  </si>
  <si>
    <t>4. kvt 2008</t>
  </si>
  <si>
    <t>Ejerlejligheder</t>
  </si>
  <si>
    <t>Prisindeks:</t>
  </si>
  <si>
    <t>Ejerlejl Kbh By markedspriser</t>
  </si>
  <si>
    <t>Ejerlejl Kbh By Faste priser</t>
  </si>
  <si>
    <t>Ejerlejl Kbh By Løn- og prisdeflateret</t>
  </si>
  <si>
    <t>Rente</t>
  </si>
  <si>
    <t>Nutidsværdi:</t>
  </si>
  <si>
    <t>NV:</t>
  </si>
  <si>
    <t>Rente:</t>
  </si>
  <si>
    <t>Bet.str.:</t>
  </si>
  <si>
    <t>Teoretisk startpris ved forskelsrente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</si>
</sst>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7"/>
      <color indexed="8"/>
      <name val="Arial"/>
      <family val="2"/>
    </font>
    <font>
      <b/>
      <sz val="7.7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7.7"/>
      <color rgb="FF000000"/>
      <name val="Arial"/>
      <family val="2"/>
    </font>
    <font>
      <sz val="7.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33" borderId="0" xfId="0" applyFont="1" applyFill="1" applyAlignment="1">
      <alignment wrapText="1"/>
    </xf>
    <xf numFmtId="0" fontId="39" fillId="33" borderId="0" xfId="0" applyFont="1" applyFill="1" applyAlignment="1">
      <alignment horizontal="right" wrapText="1"/>
    </xf>
    <xf numFmtId="0" fontId="39" fillId="34" borderId="0" xfId="0" applyFont="1" applyFill="1" applyAlignment="1">
      <alignment wrapText="1"/>
    </xf>
    <xf numFmtId="0" fontId="39" fillId="34" borderId="0" xfId="0" applyFont="1" applyFill="1" applyAlignment="1">
      <alignment horizontal="right"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20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23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'epd07noarea(1)'!$B$2</c:f>
              <c:strCache>
                <c:ptCount val="1"/>
                <c:pt idx="0">
                  <c:v>Ejerlejl Kbh By markedspriser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'epd07noarea(1)'!$C$1:$P$1</c:f>
              <c:strCache/>
            </c:strRef>
          </c:cat>
          <c:val>
            <c:numRef>
              <c:f>'epd07noarea(1)'!$C$2:$P$2</c:f>
              <c:numCache/>
            </c:numRef>
          </c:val>
          <c:smooth val="0"/>
        </c:ser>
        <c:ser>
          <c:idx val="1"/>
          <c:order val="1"/>
          <c:tx>
            <c:strRef>
              <c:f>'epd07noarea(1)'!$B$3</c:f>
              <c:strCache>
                <c:ptCount val="1"/>
                <c:pt idx="0">
                  <c:v>Ejerlejl Kbh By Faste priser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'epd07noarea(1)'!$C$1:$P$1</c:f>
              <c:strCache/>
            </c:strRef>
          </c:cat>
          <c:val>
            <c:numRef>
              <c:f>'epd07noarea(1)'!$C$3:$P$3</c:f>
              <c:numCache/>
            </c:numRef>
          </c:val>
          <c:smooth val="0"/>
        </c:ser>
        <c:marker val="1"/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43712"/>
        <c:crosses val="autoZero"/>
        <c:auto val="1"/>
        <c:lblOffset val="100"/>
        <c:tickLblSkip val="1"/>
        <c:noMultiLvlLbl val="0"/>
      </c:catAx>
      <c:valAx>
        <c:axId val="52943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39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35125"/>
          <c:w val="0.3162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"/>
          <c:w val="0.632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'epd07noarea(1)'!$B$2</c:f>
              <c:strCache>
                <c:ptCount val="1"/>
                <c:pt idx="0">
                  <c:v>Ejerlejl Kbh By markedspriser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'epd07noarea(1)'!$C$1:$P$1</c:f>
              <c:strCache/>
            </c:strRef>
          </c:cat>
          <c:val>
            <c:numRef>
              <c:f>'epd07noarea(1)'!$C$2:$P$2</c:f>
              <c:numCache/>
            </c:numRef>
          </c:val>
          <c:smooth val="0"/>
        </c:ser>
        <c:ser>
          <c:idx val="1"/>
          <c:order val="1"/>
          <c:tx>
            <c:strRef>
              <c:f>'epd07noarea(1)'!$B$3</c:f>
              <c:strCache>
                <c:ptCount val="1"/>
                <c:pt idx="0">
                  <c:v>Ejerlejl Kbh By Faste priser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'epd07noarea(1)'!$C$1:$P$1</c:f>
              <c:strCache/>
            </c:strRef>
          </c:cat>
          <c:val>
            <c:numRef>
              <c:f>'epd07noarea(1)'!$C$3:$P$3</c:f>
              <c:numCache/>
            </c:numRef>
          </c:val>
          <c:smooth val="0"/>
        </c:ser>
        <c:ser>
          <c:idx val="2"/>
          <c:order val="2"/>
          <c:tx>
            <c:strRef>
              <c:f>'epd07noarea(1)'!$B$4</c:f>
              <c:strCache>
                <c:ptCount val="1"/>
                <c:pt idx="0">
                  <c:v>Ejerlejl Kbh By Løn- og prisdeflateret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'epd07noarea(1)'!$C$1:$P$1</c:f>
              <c:strCache/>
            </c:strRef>
          </c:cat>
          <c:val>
            <c:numRef>
              <c:f>'epd07noarea(1)'!$C$4:$P$4</c:f>
              <c:numCache/>
            </c:numRef>
          </c:val>
          <c:smooth val="0"/>
        </c:ser>
        <c:marker val="1"/>
        <c:axId val="6731361"/>
        <c:axId val="60582250"/>
      </c:line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82250"/>
        <c:crosses val="autoZero"/>
        <c:auto val="1"/>
        <c:lblOffset val="100"/>
        <c:tickLblSkip val="1"/>
        <c:noMultiLvlLbl val="0"/>
      </c:catAx>
      <c:valAx>
        <c:axId val="60582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354"/>
          <c:w val="0.3225"/>
          <c:h val="0.2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11</xdr:row>
      <xdr:rowOff>104775</xdr:rowOff>
    </xdr:from>
    <xdr:to>
      <xdr:col>13</xdr:col>
      <xdr:colOff>371475</xdr:colOff>
      <xdr:row>25</xdr:row>
      <xdr:rowOff>180975</xdr:rowOff>
    </xdr:to>
    <xdr:graphicFrame>
      <xdr:nvGraphicFramePr>
        <xdr:cNvPr id="1" name="Diagram 1"/>
        <xdr:cNvGraphicFramePr/>
      </xdr:nvGraphicFramePr>
      <xdr:xfrm>
        <a:off x="4010025" y="2200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228600</xdr:colOff>
      <xdr:row>9</xdr:row>
      <xdr:rowOff>0</xdr:rowOff>
    </xdr:from>
    <xdr:to>
      <xdr:col>24</xdr:col>
      <xdr:colOff>95250</xdr:colOff>
      <xdr:row>30</xdr:row>
      <xdr:rowOff>66675</xdr:rowOff>
    </xdr:to>
    <xdr:graphicFrame>
      <xdr:nvGraphicFramePr>
        <xdr:cNvPr id="2" name="Diagram 2"/>
        <xdr:cNvGraphicFramePr/>
      </xdr:nvGraphicFramePr>
      <xdr:xfrm>
        <a:off x="9048750" y="1714500"/>
        <a:ext cx="59626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1.28125" style="0" bestFit="1" customWidth="1"/>
    <col min="3" max="3" width="11.28125" style="0" bestFit="1" customWidth="1"/>
  </cols>
  <sheetData>
    <row r="1" spans="1:16" ht="1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ht="15">
      <c r="A2" t="s">
        <v>15</v>
      </c>
      <c r="B2" t="s">
        <v>17</v>
      </c>
      <c r="C2">
        <v>6189</v>
      </c>
      <c r="D2">
        <v>6791</v>
      </c>
      <c r="E2">
        <v>8076</v>
      </c>
      <c r="F2">
        <v>9717</v>
      </c>
      <c r="G2">
        <v>11671</v>
      </c>
      <c r="H2">
        <v>13298</v>
      </c>
      <c r="I2">
        <v>15665</v>
      </c>
      <c r="J2">
        <v>17272</v>
      </c>
      <c r="K2">
        <v>18862</v>
      </c>
      <c r="L2">
        <v>21991</v>
      </c>
      <c r="M2">
        <v>30045</v>
      </c>
      <c r="N2">
        <v>32120</v>
      </c>
      <c r="O2">
        <v>27094</v>
      </c>
      <c r="P2">
        <v>23358</v>
      </c>
    </row>
    <row r="3" spans="2:16" ht="15">
      <c r="B3" t="s">
        <v>18</v>
      </c>
      <c r="C3">
        <v>6189</v>
      </c>
      <c r="D3" s="6">
        <f>D2*$C$7/D7</f>
        <v>6650.496551724138</v>
      </c>
      <c r="E3" s="6">
        <f aca="true" t="shared" si="0" ref="E3:P3">E2*$C$7/E7</f>
        <v>7739.087116564418</v>
      </c>
      <c r="F3" s="6">
        <f t="shared" si="0"/>
        <v>9143.34578313253</v>
      </c>
      <c r="G3" s="6">
        <f t="shared" si="0"/>
        <v>10715.185344827587</v>
      </c>
      <c r="H3" s="6">
        <f t="shared" si="0"/>
        <v>11862.63620788121</v>
      </c>
      <c r="I3" s="6">
        <f t="shared" si="0"/>
        <v>13651.88580993119</v>
      </c>
      <c r="J3" s="6">
        <f t="shared" si="0"/>
        <v>14697.038678046123</v>
      </c>
      <c r="K3" s="6">
        <f t="shared" si="0"/>
        <v>15721.688367129136</v>
      </c>
      <c r="L3" s="6">
        <f t="shared" si="0"/>
        <v>18120.243713733074</v>
      </c>
      <c r="M3" s="6">
        <f t="shared" si="0"/>
        <v>24316.21243523316</v>
      </c>
      <c r="N3" s="6">
        <f t="shared" si="0"/>
        <v>25510.901694915254</v>
      </c>
      <c r="O3" s="6">
        <f t="shared" si="0"/>
        <v>21156.88785202466</v>
      </c>
      <c r="P3" s="6">
        <f t="shared" si="0"/>
        <v>17639.901369863015</v>
      </c>
    </row>
    <row r="4" spans="2:16" ht="15">
      <c r="B4" t="s">
        <v>19</v>
      </c>
      <c r="C4">
        <v>6189</v>
      </c>
      <c r="D4" s="6">
        <f>D3*$C$8/D8</f>
        <v>6385.196148376117</v>
      </c>
      <c r="E4" s="6">
        <f aca="true" t="shared" si="1" ref="E4:P4">E3*$C$8/E8</f>
        <v>7270.813229925188</v>
      </c>
      <c r="F4" s="6">
        <f t="shared" si="1"/>
        <v>8434.86068583334</v>
      </c>
      <c r="G4" s="6">
        <f t="shared" si="1"/>
        <v>9644.753543138422</v>
      </c>
      <c r="H4" s="6">
        <f t="shared" si="1"/>
        <v>10374.708993578151</v>
      </c>
      <c r="I4" s="6">
        <f t="shared" si="1"/>
        <v>11664.19369816567</v>
      </c>
      <c r="J4" s="6">
        <f t="shared" si="1"/>
        <v>12260.745369587394</v>
      </c>
      <c r="K4" s="6">
        <f t="shared" si="1"/>
        <v>12847.258265561613</v>
      </c>
      <c r="L4" s="6">
        <f t="shared" si="1"/>
        <v>14638.03963676241</v>
      </c>
      <c r="M4" s="6">
        <f t="shared" si="1"/>
        <v>19293.875761370615</v>
      </c>
      <c r="N4" s="6">
        <f t="shared" si="1"/>
        <v>19864.420960846273</v>
      </c>
      <c r="O4" s="6">
        <f t="shared" si="1"/>
        <v>16196.839166444082</v>
      </c>
      <c r="P4" s="6">
        <f t="shared" si="1"/>
        <v>13060.4000283102</v>
      </c>
    </row>
    <row r="5" spans="2:3" ht="15">
      <c r="B5" t="s">
        <v>25</v>
      </c>
      <c r="C5" s="6">
        <f>A34+C2</f>
        <v>11300.432399794077</v>
      </c>
    </row>
    <row r="6" spans="2:15" ht="15">
      <c r="B6" t="s">
        <v>20</v>
      </c>
      <c r="C6" s="7">
        <v>8.47</v>
      </c>
      <c r="G6" s="8">
        <v>6.64</v>
      </c>
      <c r="H6" s="8">
        <v>6.63</v>
      </c>
      <c r="I6" s="8">
        <v>6.19</v>
      </c>
      <c r="J6" s="8">
        <v>5.25</v>
      </c>
      <c r="K6" s="8">
        <v>4.63</v>
      </c>
      <c r="L6" s="8">
        <v>4.2</v>
      </c>
      <c r="M6" s="8">
        <v>3.94</v>
      </c>
      <c r="N6" s="8">
        <v>4.58</v>
      </c>
      <c r="O6" s="8">
        <v>5.13</v>
      </c>
    </row>
    <row r="7" spans="1:16" ht="15">
      <c r="A7" t="s">
        <v>16</v>
      </c>
      <c r="C7" s="2">
        <v>4686</v>
      </c>
      <c r="D7" s="2">
        <v>4785</v>
      </c>
      <c r="E7" s="2">
        <v>4890</v>
      </c>
      <c r="F7" s="2">
        <v>4980</v>
      </c>
      <c r="G7" s="2">
        <v>5104</v>
      </c>
      <c r="H7" s="2">
        <v>5253</v>
      </c>
      <c r="I7" s="2">
        <v>5377</v>
      </c>
      <c r="J7" s="2">
        <v>5507</v>
      </c>
      <c r="K7" s="2">
        <v>5622</v>
      </c>
      <c r="L7" s="2">
        <v>5687</v>
      </c>
      <c r="M7" s="2">
        <v>5790</v>
      </c>
      <c r="N7" s="2">
        <v>5900</v>
      </c>
      <c r="O7" s="2">
        <v>6001</v>
      </c>
      <c r="P7" s="2">
        <v>6205</v>
      </c>
    </row>
    <row r="8" spans="3:16" ht="15">
      <c r="C8">
        <v>4686</v>
      </c>
      <c r="D8">
        <f>D7+D7*2/100</f>
        <v>4880.7</v>
      </c>
      <c r="E8">
        <f aca="true" t="shared" si="2" ref="E8:P8">E7+E7*2/100</f>
        <v>4987.8</v>
      </c>
      <c r="F8">
        <f t="shared" si="2"/>
        <v>5079.6</v>
      </c>
      <c r="G8">
        <f t="shared" si="2"/>
        <v>5206.08</v>
      </c>
      <c r="H8">
        <f t="shared" si="2"/>
        <v>5358.06</v>
      </c>
      <c r="I8">
        <f t="shared" si="2"/>
        <v>5484.54</v>
      </c>
      <c r="J8">
        <f t="shared" si="2"/>
        <v>5617.14</v>
      </c>
      <c r="K8">
        <f t="shared" si="2"/>
        <v>5734.44</v>
      </c>
      <c r="L8">
        <f t="shared" si="2"/>
        <v>5800.74</v>
      </c>
      <c r="M8">
        <f t="shared" si="2"/>
        <v>5905.8</v>
      </c>
      <c r="N8">
        <f t="shared" si="2"/>
        <v>6018</v>
      </c>
      <c r="O8">
        <f t="shared" si="2"/>
        <v>6121.02</v>
      </c>
      <c r="P8">
        <f t="shared" si="2"/>
        <v>6329.1</v>
      </c>
    </row>
    <row r="11" spans="1:3" ht="15">
      <c r="A11" s="1">
        <v>1990</v>
      </c>
      <c r="B11" s="2">
        <v>4251</v>
      </c>
      <c r="C11" s="2">
        <v>2.6</v>
      </c>
    </row>
    <row r="12" spans="1:3" ht="15">
      <c r="A12" s="1">
        <v>1991</v>
      </c>
      <c r="B12" s="2">
        <v>4353</v>
      </c>
      <c r="C12" s="2">
        <v>2.4</v>
      </c>
    </row>
    <row r="13" spans="1:3" ht="15">
      <c r="A13" s="1">
        <v>1992</v>
      </c>
      <c r="B13" s="2">
        <v>4445</v>
      </c>
      <c r="C13" s="2">
        <v>2.1</v>
      </c>
    </row>
    <row r="14" spans="1:3" ht="15">
      <c r="A14" s="1">
        <v>1993</v>
      </c>
      <c r="B14" s="2">
        <v>4500</v>
      </c>
      <c r="C14" s="2">
        <v>1.3</v>
      </c>
    </row>
    <row r="15" spans="1:3" ht="15">
      <c r="A15" s="1">
        <v>1994</v>
      </c>
      <c r="B15" s="2">
        <v>4590</v>
      </c>
      <c r="C15" s="2">
        <v>2</v>
      </c>
    </row>
    <row r="16" spans="1:3" ht="15">
      <c r="A16" s="1">
        <v>1995</v>
      </c>
      <c r="B16" s="2">
        <v>4686</v>
      </c>
      <c r="C16" s="2">
        <v>2.1</v>
      </c>
    </row>
    <row r="17" spans="1:3" ht="15">
      <c r="A17" s="1">
        <v>1996</v>
      </c>
      <c r="B17" s="2">
        <v>4785</v>
      </c>
      <c r="C17" s="2">
        <v>2.1</v>
      </c>
    </row>
    <row r="18" spans="1:3" ht="15">
      <c r="A18" s="1">
        <v>1997</v>
      </c>
      <c r="B18" s="2">
        <v>4890</v>
      </c>
      <c r="C18" s="2">
        <v>2.2</v>
      </c>
    </row>
    <row r="19" spans="1:3" ht="15">
      <c r="A19" s="1">
        <v>1998</v>
      </c>
      <c r="B19" s="2">
        <v>4980</v>
      </c>
      <c r="C19" s="2">
        <v>1.8</v>
      </c>
    </row>
    <row r="20" spans="1:3" ht="15">
      <c r="A20" s="1">
        <v>1999</v>
      </c>
      <c r="B20" s="2">
        <v>5104</v>
      </c>
      <c r="C20" s="2">
        <v>2.5</v>
      </c>
    </row>
    <row r="21" spans="1:3" ht="15">
      <c r="A21" s="1">
        <v>2000</v>
      </c>
      <c r="B21" s="2">
        <v>5253</v>
      </c>
      <c r="C21" s="2">
        <v>2.9</v>
      </c>
    </row>
    <row r="22" spans="1:3" ht="15">
      <c r="A22" s="1">
        <v>2001</v>
      </c>
      <c r="B22" s="2">
        <v>5377</v>
      </c>
      <c r="C22" s="2">
        <v>2.4</v>
      </c>
    </row>
    <row r="23" spans="1:3" ht="15">
      <c r="A23" s="1">
        <v>2002</v>
      </c>
      <c r="B23" s="2">
        <v>5507</v>
      </c>
      <c r="C23" s="2">
        <v>2.4</v>
      </c>
    </row>
    <row r="24" spans="1:3" ht="15">
      <c r="A24" s="1">
        <v>2003</v>
      </c>
      <c r="B24" s="2">
        <v>5622</v>
      </c>
      <c r="C24" s="2">
        <v>2.1</v>
      </c>
    </row>
    <row r="25" spans="1:3" ht="15">
      <c r="A25" s="1">
        <v>2004</v>
      </c>
      <c r="B25" s="2">
        <v>5687</v>
      </c>
      <c r="C25" s="2">
        <v>1.2</v>
      </c>
    </row>
    <row r="26" spans="1:3" ht="15">
      <c r="A26" s="1">
        <v>2005</v>
      </c>
      <c r="B26" s="2">
        <v>5790</v>
      </c>
      <c r="C26" s="2">
        <v>1.8</v>
      </c>
    </row>
    <row r="27" spans="1:3" ht="15">
      <c r="A27" s="1">
        <v>2006</v>
      </c>
      <c r="B27" s="2">
        <v>5900</v>
      </c>
      <c r="C27" s="2">
        <v>1.9</v>
      </c>
    </row>
    <row r="28" spans="1:3" ht="15">
      <c r="A28" s="1">
        <v>2007</v>
      </c>
      <c r="B28" s="2">
        <v>6001</v>
      </c>
      <c r="C28" s="2">
        <v>1.7</v>
      </c>
    </row>
    <row r="29" spans="1:3" ht="15">
      <c r="A29" s="1">
        <v>2008</v>
      </c>
      <c r="B29" s="2">
        <v>6205</v>
      </c>
      <c r="C29" s="2">
        <v>3.4</v>
      </c>
    </row>
    <row r="30" spans="1:3" ht="15">
      <c r="A30" s="3"/>
      <c r="B30" s="4"/>
      <c r="C30" s="4"/>
    </row>
    <row r="31" spans="1:2" ht="15">
      <c r="A31" t="s">
        <v>23</v>
      </c>
      <c r="B31" s="5">
        <v>0.06</v>
      </c>
    </row>
    <row r="32" spans="1:2" ht="15">
      <c r="A32" t="s">
        <v>24</v>
      </c>
      <c r="B32" s="5">
        <f>C2*B31</f>
        <v>371.34</v>
      </c>
    </row>
    <row r="33" ht="15">
      <c r="A33" t="s">
        <v>21</v>
      </c>
    </row>
    <row r="34" ht="15">
      <c r="A34" s="5">
        <f>NPV(B31,B36:AE36)</f>
        <v>5111.432399794077</v>
      </c>
    </row>
    <row r="35" spans="2:31" ht="15">
      <c r="B35">
        <v>1</v>
      </c>
      <c r="C35">
        <f>B35+1</f>
        <v>2</v>
      </c>
      <c r="D35">
        <f aca="true" t="shared" si="3" ref="D35:AE35">C35+1</f>
        <v>3</v>
      </c>
      <c r="E35">
        <f t="shared" si="3"/>
        <v>4</v>
      </c>
      <c r="F35">
        <f t="shared" si="3"/>
        <v>5</v>
      </c>
      <c r="G35">
        <f t="shared" si="3"/>
        <v>6</v>
      </c>
      <c r="H35">
        <f t="shared" si="3"/>
        <v>7</v>
      </c>
      <c r="I35">
        <f t="shared" si="3"/>
        <v>8</v>
      </c>
      <c r="J35">
        <f t="shared" si="3"/>
        <v>9</v>
      </c>
      <c r="K35">
        <f t="shared" si="3"/>
        <v>10</v>
      </c>
      <c r="L35">
        <f t="shared" si="3"/>
        <v>11</v>
      </c>
      <c r="M35">
        <f t="shared" si="3"/>
        <v>12</v>
      </c>
      <c r="N35">
        <f t="shared" si="3"/>
        <v>13</v>
      </c>
      <c r="O35">
        <f t="shared" si="3"/>
        <v>14</v>
      </c>
      <c r="P35">
        <f t="shared" si="3"/>
        <v>15</v>
      </c>
      <c r="Q35">
        <f t="shared" si="3"/>
        <v>16</v>
      </c>
      <c r="R35">
        <f t="shared" si="3"/>
        <v>17</v>
      </c>
      <c r="S35">
        <f t="shared" si="3"/>
        <v>18</v>
      </c>
      <c r="T35">
        <f t="shared" si="3"/>
        <v>19</v>
      </c>
      <c r="U35">
        <f t="shared" si="3"/>
        <v>20</v>
      </c>
      <c r="V35">
        <f t="shared" si="3"/>
        <v>21</v>
      </c>
      <c r="W35">
        <f t="shared" si="3"/>
        <v>22</v>
      </c>
      <c r="X35">
        <f t="shared" si="3"/>
        <v>23</v>
      </c>
      <c r="Y35">
        <f t="shared" si="3"/>
        <v>24</v>
      </c>
      <c r="Z35">
        <f t="shared" si="3"/>
        <v>25</v>
      </c>
      <c r="AA35">
        <f t="shared" si="3"/>
        <v>26</v>
      </c>
      <c r="AB35">
        <f t="shared" si="3"/>
        <v>27</v>
      </c>
      <c r="AC35">
        <f t="shared" si="3"/>
        <v>28</v>
      </c>
      <c r="AD35">
        <f t="shared" si="3"/>
        <v>29</v>
      </c>
      <c r="AE35">
        <f t="shared" si="3"/>
        <v>30</v>
      </c>
    </row>
    <row r="36" spans="1:31" ht="15">
      <c r="A36" s="9"/>
      <c r="B36" s="5">
        <f>$B$32</f>
        <v>371.34</v>
      </c>
      <c r="C36" s="5">
        <f aca="true" t="shared" si="4" ref="C36:AE36">$B$32</f>
        <v>371.34</v>
      </c>
      <c r="D36" s="5">
        <f t="shared" si="4"/>
        <v>371.34</v>
      </c>
      <c r="E36" s="5">
        <f t="shared" si="4"/>
        <v>371.34</v>
      </c>
      <c r="F36" s="5">
        <f t="shared" si="4"/>
        <v>371.34</v>
      </c>
      <c r="G36" s="5">
        <f t="shared" si="4"/>
        <v>371.34</v>
      </c>
      <c r="H36" s="5">
        <f t="shared" si="4"/>
        <v>371.34</v>
      </c>
      <c r="I36" s="5">
        <f t="shared" si="4"/>
        <v>371.34</v>
      </c>
      <c r="J36" s="5">
        <f t="shared" si="4"/>
        <v>371.34</v>
      </c>
      <c r="K36" s="5">
        <f t="shared" si="4"/>
        <v>371.34</v>
      </c>
      <c r="L36" s="5">
        <f t="shared" si="4"/>
        <v>371.34</v>
      </c>
      <c r="M36" s="5">
        <f t="shared" si="4"/>
        <v>371.34</v>
      </c>
      <c r="N36" s="5">
        <f t="shared" si="4"/>
        <v>371.34</v>
      </c>
      <c r="O36" s="5">
        <f t="shared" si="4"/>
        <v>371.34</v>
      </c>
      <c r="P36" s="5">
        <f t="shared" si="4"/>
        <v>371.34</v>
      </c>
      <c r="Q36" s="5">
        <f t="shared" si="4"/>
        <v>371.34</v>
      </c>
      <c r="R36" s="5">
        <f t="shared" si="4"/>
        <v>371.34</v>
      </c>
      <c r="S36" s="5">
        <f t="shared" si="4"/>
        <v>371.34</v>
      </c>
      <c r="T36" s="5">
        <f t="shared" si="4"/>
        <v>371.34</v>
      </c>
      <c r="U36" s="5">
        <f t="shared" si="4"/>
        <v>371.34</v>
      </c>
      <c r="V36" s="5">
        <f t="shared" si="4"/>
        <v>371.34</v>
      </c>
      <c r="W36" s="5">
        <f t="shared" si="4"/>
        <v>371.34</v>
      </c>
      <c r="X36" s="5">
        <f t="shared" si="4"/>
        <v>371.34</v>
      </c>
      <c r="Y36" s="5">
        <f t="shared" si="4"/>
        <v>371.34</v>
      </c>
      <c r="Z36" s="5">
        <f t="shared" si="4"/>
        <v>371.34</v>
      </c>
      <c r="AA36" s="5">
        <f t="shared" si="4"/>
        <v>371.34</v>
      </c>
      <c r="AB36" s="5">
        <f t="shared" si="4"/>
        <v>371.34</v>
      </c>
      <c r="AC36" s="5">
        <f t="shared" si="4"/>
        <v>371.34</v>
      </c>
      <c r="AD36" s="5">
        <f t="shared" si="4"/>
        <v>371.34</v>
      </c>
      <c r="AE36" s="5">
        <f t="shared" si="4"/>
        <v>371.34</v>
      </c>
    </row>
    <row r="39" ht="15">
      <c r="A39" s="5"/>
    </row>
    <row r="40" ht="15">
      <c r="A40" t="s">
        <v>22</v>
      </c>
    </row>
    <row r="41" ht="15">
      <c r="A41" s="9">
        <f>PV(B31,30,B32)</f>
        <v>-5111.432399794085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created xsi:type="dcterms:W3CDTF">2009-04-10T09:33:49Z</dcterms:created>
  <dcterms:modified xsi:type="dcterms:W3CDTF">2009-08-23T11:01:57Z</dcterms:modified>
  <cp:category/>
  <cp:version/>
  <cp:contentType/>
  <cp:contentStatus/>
</cp:coreProperties>
</file>